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E auction  Nov-2025(28.11.2025)\"/>
    </mc:Choice>
  </mc:AlternateContent>
  <xr:revisionPtr revIDLastSave="0" documentId="13_ncr:1_{0873AD81-CF24-4955-BFC1-426BA82DE654}" xr6:coauthVersionLast="47" xr6:coauthVersionMax="47" xr10:uidLastSave="{00000000-0000-0000-0000-000000000000}"/>
  <bookViews>
    <workbookView xWindow="-120" yWindow="-120" windowWidth="21840" windowHeight="13020" tabRatio="412" xr2:uid="{00000000-000D-0000-FFFF-FFFF00000000}"/>
  </bookViews>
  <sheets>
    <sheet name="Naini" sheetId="1" r:id="rId1"/>
    <sheet name="Sheet4" sheetId="4" r:id="rId2"/>
  </sheets>
  <definedNames>
    <definedName name="_xlnm._FilterDatabase" localSheetId="0" hidden="1">Naini!$A$4:$X$6</definedName>
    <definedName name="_xlnm.Print_Area" localSheetId="0">Naini!$A$1:$X$6</definedName>
  </definedNames>
  <calcPr calcId="191029"/>
</workbook>
</file>

<file path=xl/calcChain.xml><?xml version="1.0" encoding="utf-8"?>
<calcChain xmlns="http://schemas.openxmlformats.org/spreadsheetml/2006/main">
  <c r="M5" i="1" l="1"/>
  <c r="F5" i="1"/>
  <c r="O5" i="1" l="1"/>
  <c r="U5" i="1" s="1"/>
  <c r="T5" i="1"/>
  <c r="N5" i="1"/>
  <c r="V5" i="1" l="1"/>
  <c r="W5" i="1" l="1"/>
  <c r="X5" i="1" s="1"/>
  <c r="M6" i="1"/>
  <c r="F6" i="1"/>
  <c r="O6" i="1" l="1"/>
  <c r="T6" i="1"/>
  <c r="N6" i="1"/>
  <c r="U6" i="1" l="1"/>
  <c r="W6" i="1" s="1"/>
  <c r="V6" i="1" l="1"/>
  <c r="X6" i="1" s="1"/>
</calcChain>
</file>

<file path=xl/sharedStrings.xml><?xml version="1.0" encoding="utf-8"?>
<sst xmlns="http://schemas.openxmlformats.org/spreadsheetml/2006/main" count="32" uniqueCount="31">
  <si>
    <t>Grade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</si>
  <si>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</si>
  <si>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</si>
  <si>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</si>
  <si>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</si>
  <si>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</si>
  <si>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</si>
  <si>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E-sale ser.tax (1.5%)</t>
  </si>
  <si>
    <t xml:space="preserve">  STC/ Addl. STC</t>
  </si>
  <si>
    <t>Land Adj.</t>
  </si>
  <si>
    <t xml:space="preserve"> wharf loading charges/Lifting  charges</t>
  </si>
  <si>
    <t>G11-CRR</t>
  </si>
  <si>
    <t>Corpus CMPS 1998</t>
  </si>
  <si>
    <t xml:space="preserve">Explosive cost Adj. </t>
  </si>
  <si>
    <t>Help document to calculate total price of coal per tonne  by inserting the bid price .</t>
  </si>
  <si>
    <t>G10-CRR</t>
  </si>
  <si>
    <t>SGST 9%</t>
  </si>
  <si>
    <t>CGST 9%</t>
  </si>
  <si>
    <t>3% on Royalty towards NMET Fund</t>
  </si>
  <si>
    <t>Value per tonne with 18% GST</t>
  </si>
  <si>
    <t>NAINI COAL MINE</t>
  </si>
  <si>
    <t>Sizing charges</t>
  </si>
  <si>
    <t>10% on Royalty towards DMFT</t>
  </si>
  <si>
    <t>Additional Facility charges.</t>
  </si>
  <si>
    <t>User Fee</t>
  </si>
  <si>
    <t>Sampling charges</t>
  </si>
  <si>
    <t>Reserve Price Under CM(SP) Act.2015</t>
  </si>
  <si>
    <t>Add.Royalty</t>
  </si>
  <si>
    <t>Fuel Surcharge</t>
  </si>
  <si>
    <t>Please contact 040-23142201 for any queries</t>
  </si>
  <si>
    <t xml:space="preserve">Naini - E-AUCTION DATE :28.11.2025  by MSTC Ltd.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</si>
</sst>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;[Red]0.00"/>
  </numFmts>
  <fonts count="8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2" fillId="0" borderId="0" xfId="0" applyFont="1"/>
    <xf numFmtId="165" fontId="5" fillId="0" borderId="1" xfId="0" applyNumberFormat="1" applyFont="1" applyBorder="1" applyAlignment="1">
      <alignment vertical="center" wrapText="1"/>
    </xf>
    <xf numFmtId="4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2" fontId="2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4" fontId="4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tabSelected="1" zoomScaleSheetLayoutView="85" zoomScalePageLayoutView="67" workbookViewId="0">
      <pane ySplit="1" topLeftCell="A2" activePane="bottomLeft" state="frozen"/>
      <selection activeCell="E1" sqref="E1"/>
      <selection pane="bottomLeft" activeCell="E13" sqref="E13"/>
    </sheetView>
  </sheetViews>
  <sheetFormatPr defaultColWidth="9.140625" defaultRowHeight="15.75" x14ac:dyDescent="0.25"/>
  <cols>
    <col min="1" max="1" width="4.85546875" style="16" customWidth="1"/>
    <col min="2" max="2" width="34.42578125" style="16" customWidth="1"/>
    <col min="3" max="3" width="10.5703125" style="7" customWidth="1"/>
    <col min="4" max="4" width="9.85546875" style="7" bestFit="1" customWidth="1"/>
    <col min="5" max="5" width="9.85546875" style="7" customWidth="1"/>
    <col min="6" max="6" width="12.85546875" style="18" customWidth="1"/>
    <col min="7" max="7" width="10.42578125" style="1" customWidth="1"/>
    <col min="8" max="8" width="10" style="1" customWidth="1"/>
    <col min="9" max="9" width="12.7109375" style="7" customWidth="1"/>
    <col min="10" max="10" width="8.140625" style="1" customWidth="1"/>
    <col min="11" max="11" width="11" style="1" customWidth="1"/>
    <col min="12" max="12" width="9.7109375" style="1" customWidth="1"/>
    <col min="13" max="13" width="9.42578125" style="8" customWidth="1"/>
    <col min="14" max="15" width="10.28515625" style="1" customWidth="1"/>
    <col min="16" max="20" width="10.5703125" style="1" customWidth="1"/>
    <col min="21" max="21" width="9" style="3" customWidth="1"/>
    <col min="22" max="22" width="9" style="8" customWidth="1"/>
    <col min="23" max="23" width="7.85546875" style="9" customWidth="1"/>
    <col min="24" max="24" width="9.85546875" style="9" customWidth="1"/>
    <col min="25" max="16384" width="9.140625" style="1"/>
  </cols>
  <sheetData>
    <row r="1" spans="1:26" x14ac:dyDescent="0.25">
      <c r="A1" s="24" t="s">
        <v>30</v>
      </c>
      <c r="B1" s="24"/>
      <c r="C1" s="24"/>
      <c r="D1" s="24"/>
      <c r="E1" s="24"/>
      <c r="F1" s="24"/>
      <c r="G1" s="24"/>
      <c r="H1" s="24"/>
      <c r="I1" s="5"/>
      <c r="J1" s="4"/>
      <c r="K1" s="4"/>
      <c r="L1" s="4"/>
      <c r="M1" s="19"/>
      <c r="N1" s="4"/>
      <c r="O1" s="4"/>
    </row>
    <row r="2" spans="1:26" x14ac:dyDescent="0.25">
      <c r="A2" s="25" t="s">
        <v>14</v>
      </c>
      <c r="B2" s="25"/>
      <c r="C2" s="25"/>
      <c r="D2" s="25"/>
      <c r="E2" s="25"/>
      <c r="F2" s="25"/>
      <c r="G2" s="25"/>
      <c r="H2" s="25"/>
      <c r="I2" s="5"/>
      <c r="J2" s="4"/>
      <c r="K2" s="4"/>
      <c r="L2" s="4"/>
      <c r="M2" s="19"/>
      <c r="N2" s="4"/>
      <c r="O2" s="4"/>
    </row>
    <row r="3" spans="1:26" x14ac:dyDescent="0.25">
      <c r="A3" s="25" t="s">
        <v>2</v>
      </c>
      <c r="B3" s="25"/>
      <c r="C3" s="25"/>
      <c r="D3" s="25"/>
      <c r="E3" s="25"/>
      <c r="F3" s="25"/>
      <c r="G3" s="25"/>
      <c r="H3" s="25"/>
      <c r="I3" s="5"/>
      <c r="J3" s="4"/>
      <c r="K3" s="4"/>
      <c r="L3" s="4"/>
      <c r="M3" s="19"/>
      <c r="N3" s="4"/>
      <c r="O3" s="4"/>
    </row>
    <row r="4" spans="1:26" ht="105.75" customHeight="1" x14ac:dyDescent="0.25">
      <c r="A4" s="10" t="s">
        <v>5</v>
      </c>
      <c r="B4" s="11" t="s">
        <v>6</v>
      </c>
      <c r="C4" s="11" t="s">
        <v>0</v>
      </c>
      <c r="D4" s="11" t="s">
        <v>3</v>
      </c>
      <c r="E4" s="11" t="s">
        <v>21</v>
      </c>
      <c r="F4" s="12" t="s">
        <v>4</v>
      </c>
      <c r="G4" s="6" t="s">
        <v>10</v>
      </c>
      <c r="H4" s="6" t="s">
        <v>9</v>
      </c>
      <c r="I4" s="11" t="s">
        <v>23</v>
      </c>
      <c r="J4" s="6" t="s">
        <v>8</v>
      </c>
      <c r="K4" s="6" t="s">
        <v>28</v>
      </c>
      <c r="L4" s="6" t="s">
        <v>12</v>
      </c>
      <c r="M4" s="13" t="s">
        <v>7</v>
      </c>
      <c r="N4" s="6" t="s">
        <v>18</v>
      </c>
      <c r="O4" s="6" t="s">
        <v>22</v>
      </c>
      <c r="P4" s="6" t="s">
        <v>13</v>
      </c>
      <c r="Q4" s="6" t="s">
        <v>24</v>
      </c>
      <c r="R4" s="6" t="s">
        <v>25</v>
      </c>
      <c r="S4" s="6" t="s">
        <v>26</v>
      </c>
      <c r="T4" s="6" t="s">
        <v>27</v>
      </c>
      <c r="U4" s="14" t="s">
        <v>1</v>
      </c>
      <c r="V4" s="15" t="s">
        <v>16</v>
      </c>
      <c r="W4" s="15" t="s">
        <v>17</v>
      </c>
      <c r="X4" s="15" t="s">
        <v>19</v>
      </c>
    </row>
    <row r="5" spans="1:26" s="23" customFormat="1" ht="28.9" customHeight="1" x14ac:dyDescent="0.25">
      <c r="A5" s="20">
        <v>1</v>
      </c>
      <c r="B5" s="21" t="s">
        <v>20</v>
      </c>
      <c r="C5" s="21" t="s">
        <v>15</v>
      </c>
      <c r="D5" s="20">
        <v>1170</v>
      </c>
      <c r="E5" s="20">
        <v>80</v>
      </c>
      <c r="F5" s="2">
        <f>D5*14%</f>
        <v>163.80000000000001</v>
      </c>
      <c r="G5" s="2">
        <v>21.25</v>
      </c>
      <c r="H5" s="2">
        <v>250</v>
      </c>
      <c r="I5" s="2">
        <v>150</v>
      </c>
      <c r="J5" s="2">
        <v>0</v>
      </c>
      <c r="K5" s="2">
        <v>434</v>
      </c>
      <c r="L5" s="2">
        <v>20</v>
      </c>
      <c r="M5" s="2">
        <f t="shared" ref="M5" si="0">D5*1.5%</f>
        <v>17.55</v>
      </c>
      <c r="N5" s="2">
        <f>F5*3%</f>
        <v>4.9140000000000006</v>
      </c>
      <c r="O5" s="2">
        <f>F5*10%</f>
        <v>16.380000000000003</v>
      </c>
      <c r="P5" s="2">
        <v>48.4</v>
      </c>
      <c r="Q5" s="2">
        <v>1</v>
      </c>
      <c r="R5" s="2">
        <v>3</v>
      </c>
      <c r="S5" s="2">
        <v>126.24</v>
      </c>
      <c r="T5" s="2">
        <f>F5</f>
        <v>163.80000000000001</v>
      </c>
      <c r="U5" s="2">
        <f>SUM(D5:T5)</f>
        <v>2670.3340000000007</v>
      </c>
      <c r="V5" s="2">
        <f>U5*9%</f>
        <v>240.33006000000006</v>
      </c>
      <c r="W5" s="2">
        <f>U5*9%</f>
        <v>240.33006000000006</v>
      </c>
      <c r="X5" s="2">
        <f t="shared" ref="X5" si="1">SUM(U5:W5)</f>
        <v>3150.9941200000012</v>
      </c>
      <c r="Y5" s="22"/>
      <c r="Z5" s="22"/>
    </row>
    <row r="6" spans="1:26" s="23" customFormat="1" ht="28.9" customHeight="1" x14ac:dyDescent="0.25">
      <c r="A6" s="20">
        <v>2</v>
      </c>
      <c r="B6" s="21" t="s">
        <v>20</v>
      </c>
      <c r="C6" s="21" t="s">
        <v>11</v>
      </c>
      <c r="D6" s="20">
        <v>1010</v>
      </c>
      <c r="E6" s="20">
        <v>80</v>
      </c>
      <c r="F6" s="2">
        <f t="shared" ref="F6" si="2">D6*14%</f>
        <v>141.4</v>
      </c>
      <c r="G6" s="2">
        <v>21.25</v>
      </c>
      <c r="H6" s="2">
        <v>250</v>
      </c>
      <c r="I6" s="2">
        <v>150</v>
      </c>
      <c r="J6" s="2">
        <v>0</v>
      </c>
      <c r="K6" s="2">
        <v>434</v>
      </c>
      <c r="L6" s="2">
        <v>20</v>
      </c>
      <c r="M6" s="2">
        <f>D6*1.5%</f>
        <v>15.149999999999999</v>
      </c>
      <c r="N6" s="2">
        <f>F6*3%</f>
        <v>4.242</v>
      </c>
      <c r="O6" s="2">
        <f>F6*10%</f>
        <v>14.14</v>
      </c>
      <c r="P6" s="2">
        <v>48.4</v>
      </c>
      <c r="Q6" s="2">
        <v>1</v>
      </c>
      <c r="R6" s="2">
        <v>3</v>
      </c>
      <c r="S6" s="2">
        <v>126.24</v>
      </c>
      <c r="T6" s="2">
        <f>F6</f>
        <v>141.4</v>
      </c>
      <c r="U6" s="2">
        <f>SUM(D6:T6)</f>
        <v>2460.2220000000002</v>
      </c>
      <c r="V6" s="2">
        <f>U6*9%</f>
        <v>221.41998000000001</v>
      </c>
      <c r="W6" s="2">
        <f>U6*9%</f>
        <v>221.41998000000001</v>
      </c>
      <c r="X6" s="2">
        <f>SUM(U6:W6)</f>
        <v>2903.0619600000005</v>
      </c>
      <c r="Y6" s="22"/>
      <c r="Z6" s="22"/>
    </row>
    <row r="8" spans="1:26" x14ac:dyDescent="0.25">
      <c r="D8" s="17"/>
      <c r="E8" s="17"/>
      <c r="F8" s="1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x14ac:dyDescent="0.25">
      <c r="B9" s="16" t="s">
        <v>29</v>
      </c>
      <c r="D9" s="17"/>
      <c r="E9" s="17"/>
      <c r="F9" s="17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x14ac:dyDescent="0.25">
      <c r="D10" s="17"/>
      <c r="E10" s="17"/>
      <c r="F10" s="1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</sheetData>
  <autoFilter ref="A4:X6" xr:uid="{00000000-0009-0000-0000-000000000000}"/>
  <mergeCells count="3">
    <mergeCell ref="A1:H1"/>
    <mergeCell ref="A2:H2"/>
    <mergeCell ref="A3:H3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14" sqref="N1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Naini</vt:lpstr>
      <vt:lpstr>Sheet4</vt:lpstr>
      <vt:lpstr>Naini!Print_Area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SCCL</cp:lastModifiedBy>
  <cp:lastPrinted>2025-05-20T05:14:07Z</cp:lastPrinted>
  <dcterms:created xsi:type="dcterms:W3CDTF">1996-10-14T23:33:28Z</dcterms:created>
  <dcterms:modified xsi:type="dcterms:W3CDTF">2025-11-21T20:51:33Z</dcterms:modified>
</cp:coreProperties>
</file>