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5015" windowHeight="7965" tabRatio="412"/>
  </bookViews>
  <sheets>
    <sheet name="JVR" sheetId="1" r:id="rId1"/>
  </sheets>
  <definedNames>
    <definedName name="_xlnm._FilterDatabase" localSheetId="0" hidden="1">JVR!$A$4:$AA$5</definedName>
    <definedName name="_xlnm.Print_Area" localSheetId="0">JVR!$A$1:$AA$5</definedName>
  </definedNames>
  <calcPr calcId="124519"/>
</workbook>
</file>

<file path=xl/calcChain.xml><?xml version="1.0" encoding="utf-8"?>
<calcChain xmlns="http://schemas.openxmlformats.org/spreadsheetml/2006/main">
  <c r="J5" i="1"/>
  <c r="O5" l="1"/>
  <c r="E5"/>
  <c r="P5" s="1"/>
  <c r="Q5" l="1"/>
  <c r="S5" s="1"/>
  <c r="V5" s="1"/>
  <c r="Y5" l="1"/>
  <c r="Z5" s="1"/>
  <c r="U5"/>
  <c r="AA5" l="1"/>
  <c r="W5"/>
  <c r="X5" s="1"/>
</calcChain>
</file>

<file path=xl/sharedStrings.xml><?xml version="1.0" encoding="utf-8"?>
<sst xmlns="http://schemas.openxmlformats.org/spreadsheetml/2006/main" count="33" uniqueCount="33">
  <si>
    <t>Grade</t>
  </si>
  <si>
    <t>Forest Permit Fee</t>
  </si>
  <si>
    <t>Taxable Amount</t>
  </si>
  <si>
    <t>For example :at bid price column reserve price  is shown for better under standing.</t>
  </si>
  <si>
    <t xml:space="preserve"> Bid price</t>
  </si>
  <si>
    <t>Royalty 14 % of bid price</t>
  </si>
  <si>
    <t>S.         No.</t>
  </si>
  <si>
    <t>Road Despatch points</t>
  </si>
  <si>
    <t>(COST PER TONNE)</t>
  </si>
  <si>
    <t>Pre-weighbin charges/  Facility ch.</t>
  </si>
  <si>
    <t>E-sale ser.tax (1.5%)</t>
  </si>
  <si>
    <t xml:space="preserve">  STC/ Addl. STC</t>
  </si>
  <si>
    <t>Land Adj.</t>
  </si>
  <si>
    <t>**Fuel Surcharge</t>
  </si>
  <si>
    <t xml:space="preserve"> wharf loading charges/Lifting  charges</t>
  </si>
  <si>
    <t>30% on Royalty towards DMFT</t>
  </si>
  <si>
    <t>Corpus CMPS 1998</t>
  </si>
  <si>
    <t>Value with 1% TCS for traders (outside the state)</t>
  </si>
  <si>
    <t>Value with 1% TCS for traders (within the state)</t>
  </si>
  <si>
    <t>Addl.Crushing Chgs/ MSTC/MJ COMM FOR MILL REJECTS</t>
  </si>
  <si>
    <t>GST Compensation Cess</t>
  </si>
  <si>
    <t xml:space="preserve">Explosive cost Adj. </t>
  </si>
  <si>
    <t>Help document to calculate total price of coal per tonne  by inserting the bid price .</t>
  </si>
  <si>
    <t xml:space="preserve">RAILWAY  CH </t>
  </si>
  <si>
    <t>G8-CRR</t>
  </si>
  <si>
    <t>SGST 9%</t>
  </si>
  <si>
    <t>CGST 9%</t>
  </si>
  <si>
    <t>IGST 18%</t>
  </si>
  <si>
    <t>Value per tonne with 18% IGST</t>
  </si>
  <si>
    <t>3% on Royalty towards NMET Fund</t>
  </si>
  <si>
    <t>Value per tonne with 18% GST</t>
  </si>
  <si>
    <t>JVR CHP(KGM AREA)- JVRB</t>
  </si>
  <si>
    <t xml:space="preserve">E-AUCTION DATE :13.11.2025 FOR JVR  by MJUNCTION SERVICES  LTD. 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</si>
</sst>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00"/>
    <numFmt numFmtId="166" formatCode="0.00;[Red]0.00"/>
  </numFmts>
  <fonts count="8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Calibri"/>
      <family val="2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2" fillId="0" borderId="0" xfId="0" applyFont="1"/>
    <xf numFmtId="164" fontId="4" fillId="2" borderId="1" xfId="0" applyNumberFormat="1" applyFont="1" applyFill="1" applyBorder="1" applyAlignment="1">
      <alignment vertical="center" wrapText="1"/>
    </xf>
    <xf numFmtId="4" fontId="2" fillId="0" borderId="0" xfId="0" applyNumberFormat="1" applyFont="1" applyFill="1"/>
    <xf numFmtId="0" fontId="0" fillId="0" borderId="0" xfId="0" applyFill="1" applyBorder="1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/>
    <xf numFmtId="2" fontId="2" fillId="0" borderId="0" xfId="0" applyNumberFormat="1" applyFont="1" applyFill="1"/>
    <xf numFmtId="2" fontId="4" fillId="0" borderId="0" xfId="0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/>
    </xf>
    <xf numFmtId="4" fontId="0" fillId="0" borderId="0" xfId="0" applyNumberFormat="1" applyFill="1"/>
    <xf numFmtId="0" fontId="0" fillId="0" borderId="0" xfId="0" applyFill="1"/>
    <xf numFmtId="164" fontId="2" fillId="0" borderId="0" xfId="0" applyNumberFormat="1" applyFont="1" applyFill="1" applyAlignment="1"/>
    <xf numFmtId="0" fontId="4" fillId="0" borderId="0" xfId="0" applyFont="1" applyFill="1" applyAlignment="1">
      <alignment horizontal="center"/>
    </xf>
    <xf numFmtId="4" fontId="4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/>
    <xf numFmtId="2" fontId="2" fillId="0" borderId="1" xfId="0" applyNumberFormat="1" applyFont="1" applyFill="1" applyBorder="1"/>
    <xf numFmtId="166" fontId="5" fillId="0" borderId="1" xfId="0" applyNumberFormat="1" applyFont="1" applyFill="1" applyBorder="1" applyAlignment="1">
      <alignment vertical="center" wrapText="1"/>
    </xf>
    <xf numFmtId="4" fontId="0" fillId="0" borderId="0" xfId="0" applyNumberFormat="1" applyFill="1" applyBorder="1"/>
    <xf numFmtId="166" fontId="5" fillId="2" borderId="1" xfId="0" applyNumberFormat="1" applyFont="1" applyFill="1" applyBorder="1" applyAlignment="1">
      <alignment vertical="center" wrapText="1"/>
    </xf>
    <xf numFmtId="164" fontId="4" fillId="0" borderId="0" xfId="0" applyNumberFormat="1" applyFont="1" applyFill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6" fillId="0" borderId="1" xfId="0" applyFont="1" applyBorder="1" applyAlignment="1">
      <alignment wrapText="1"/>
    </xf>
    <xf numFmtId="0" fontId="6" fillId="0" borderId="1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"/>
  <sheetViews>
    <sheetView tabSelected="1" zoomScaleSheetLayoutView="85" zoomScalePageLayoutView="67" workbookViewId="0">
      <pane ySplit="1" topLeftCell="A2" activePane="bottomLeft" state="frozen"/>
      <selection activeCell="E1" sqref="E1"/>
      <selection pane="bottomLeft" activeCell="B13" sqref="B13"/>
    </sheetView>
  </sheetViews>
  <sheetFormatPr defaultColWidth="9.140625" defaultRowHeight="15.75"/>
  <cols>
    <col min="1" max="1" width="4.85546875" style="20" customWidth="1"/>
    <col min="2" max="2" width="34.42578125" style="20" customWidth="1"/>
    <col min="3" max="3" width="10.5703125" style="8" customWidth="1"/>
    <col min="4" max="4" width="9.85546875" style="8" bestFit="1" customWidth="1"/>
    <col min="5" max="5" width="12.85546875" style="23" customWidth="1"/>
    <col min="6" max="6" width="10.42578125" style="9" customWidth="1"/>
    <col min="7" max="7" width="13.5703125" style="9" customWidth="1"/>
    <col min="8" max="8" width="8.5703125" style="9" customWidth="1"/>
    <col min="9" max="9" width="10" style="9" customWidth="1"/>
    <col min="10" max="10" width="12.7109375" style="8" customWidth="1"/>
    <col min="11" max="11" width="8.140625" style="9" customWidth="1"/>
    <col min="12" max="12" width="11" style="10" customWidth="1"/>
    <col min="13" max="13" width="8.85546875" style="9" customWidth="1"/>
    <col min="14" max="14" width="9.7109375" style="9" customWidth="1"/>
    <col min="15" max="15" width="9.42578125" style="11" customWidth="1"/>
    <col min="16" max="17" width="10.28515625" style="9" customWidth="1"/>
    <col min="18" max="18" width="10.5703125" style="9" customWidth="1"/>
    <col min="19" max="19" width="9" style="3" customWidth="1"/>
    <col min="20" max="20" width="9.7109375" style="10" customWidth="1"/>
    <col min="21" max="21" width="9" style="11" customWidth="1"/>
    <col min="22" max="22" width="7.85546875" style="12" customWidth="1"/>
    <col min="23" max="23" width="9.85546875" style="12" customWidth="1"/>
    <col min="24" max="24" width="15.85546875" style="12" customWidth="1"/>
    <col min="25" max="25" width="9.7109375" style="13" customWidth="1"/>
    <col min="26" max="26" width="13.7109375" style="31" customWidth="1"/>
    <col min="27" max="27" width="13.85546875" style="24" customWidth="1"/>
    <col min="28" max="16384" width="9.140625" style="1"/>
  </cols>
  <sheetData>
    <row r="1" spans="1:29" s="9" customFormat="1">
      <c r="A1" s="33" t="s">
        <v>32</v>
      </c>
      <c r="B1" s="33"/>
      <c r="C1" s="33"/>
      <c r="D1" s="33"/>
      <c r="E1" s="33"/>
      <c r="F1" s="33"/>
      <c r="G1" s="33"/>
      <c r="H1" s="33"/>
      <c r="I1" s="33"/>
      <c r="J1" s="6"/>
      <c r="K1" s="26"/>
      <c r="L1" s="5"/>
      <c r="M1" s="26"/>
      <c r="N1" s="26"/>
      <c r="O1" s="27"/>
      <c r="P1" s="26"/>
      <c r="Q1" s="26"/>
      <c r="S1" s="3"/>
      <c r="T1" s="10"/>
      <c r="U1" s="11"/>
      <c r="V1" s="12"/>
      <c r="W1" s="12"/>
      <c r="X1" s="12"/>
      <c r="Y1" s="13"/>
      <c r="Z1" s="31"/>
      <c r="AA1" s="24"/>
    </row>
    <row r="2" spans="1:29" s="9" customFormat="1">
      <c r="A2" s="34" t="s">
        <v>22</v>
      </c>
      <c r="B2" s="34"/>
      <c r="C2" s="34"/>
      <c r="D2" s="34"/>
      <c r="E2" s="34"/>
      <c r="F2" s="34"/>
      <c r="G2" s="34"/>
      <c r="H2" s="34"/>
      <c r="I2" s="34"/>
      <c r="J2" s="6"/>
      <c r="K2" s="26"/>
      <c r="L2" s="5"/>
      <c r="M2" s="26"/>
      <c r="N2" s="26"/>
      <c r="O2" s="27"/>
      <c r="P2" s="26"/>
      <c r="Q2" s="26"/>
      <c r="S2" s="3"/>
      <c r="T2" s="10"/>
      <c r="U2" s="11"/>
      <c r="V2" s="12"/>
      <c r="W2" s="12"/>
      <c r="X2" s="12"/>
      <c r="Y2" s="13"/>
      <c r="Z2" s="31" t="s">
        <v>8</v>
      </c>
      <c r="AA2" s="24"/>
    </row>
    <row r="3" spans="1:29" s="9" customFormat="1">
      <c r="A3" s="34" t="s">
        <v>3</v>
      </c>
      <c r="B3" s="34"/>
      <c r="C3" s="34"/>
      <c r="D3" s="34"/>
      <c r="E3" s="34"/>
      <c r="F3" s="34"/>
      <c r="G3" s="34"/>
      <c r="H3" s="34"/>
      <c r="I3" s="34"/>
      <c r="J3" s="6"/>
      <c r="K3" s="26"/>
      <c r="L3" s="5"/>
      <c r="M3" s="26"/>
      <c r="N3" s="26"/>
      <c r="O3" s="27"/>
      <c r="P3" s="26"/>
      <c r="Q3" s="26"/>
      <c r="S3" s="3"/>
      <c r="T3" s="10"/>
      <c r="U3" s="11"/>
      <c r="V3" s="12"/>
      <c r="W3" s="12"/>
      <c r="X3" s="12"/>
      <c r="Y3" s="13"/>
      <c r="Z3" s="31"/>
      <c r="AA3" s="24"/>
    </row>
    <row r="4" spans="1:29" s="9" customFormat="1" ht="105.75" customHeight="1">
      <c r="A4" s="14" t="s">
        <v>6</v>
      </c>
      <c r="B4" s="15" t="s">
        <v>7</v>
      </c>
      <c r="C4" s="15" t="s">
        <v>0</v>
      </c>
      <c r="D4" s="15" t="s">
        <v>4</v>
      </c>
      <c r="E4" s="16" t="s">
        <v>5</v>
      </c>
      <c r="F4" s="7" t="s">
        <v>14</v>
      </c>
      <c r="G4" s="7" t="s">
        <v>19</v>
      </c>
      <c r="H4" s="7" t="s">
        <v>23</v>
      </c>
      <c r="I4" s="7" t="s">
        <v>12</v>
      </c>
      <c r="J4" s="15" t="s">
        <v>9</v>
      </c>
      <c r="K4" s="7" t="s">
        <v>11</v>
      </c>
      <c r="L4" s="7" t="s">
        <v>13</v>
      </c>
      <c r="M4" s="7" t="s">
        <v>1</v>
      </c>
      <c r="N4" s="7" t="s">
        <v>16</v>
      </c>
      <c r="O4" s="17" t="s">
        <v>10</v>
      </c>
      <c r="P4" s="7" t="s">
        <v>29</v>
      </c>
      <c r="Q4" s="7" t="s">
        <v>15</v>
      </c>
      <c r="R4" s="7" t="s">
        <v>21</v>
      </c>
      <c r="S4" s="18" t="s">
        <v>2</v>
      </c>
      <c r="T4" s="7" t="s">
        <v>20</v>
      </c>
      <c r="U4" s="19" t="s">
        <v>25</v>
      </c>
      <c r="V4" s="19" t="s">
        <v>26</v>
      </c>
      <c r="W4" s="19" t="s">
        <v>30</v>
      </c>
      <c r="X4" s="19" t="s">
        <v>18</v>
      </c>
      <c r="Y4" s="7" t="s">
        <v>27</v>
      </c>
      <c r="Z4" s="2" t="s">
        <v>28</v>
      </c>
      <c r="AA4" s="25" t="s">
        <v>17</v>
      </c>
    </row>
    <row r="5" spans="1:29" s="4" customFormat="1" ht="35.25" customHeight="1">
      <c r="A5" s="32">
        <v>1</v>
      </c>
      <c r="B5" s="35" t="s">
        <v>31</v>
      </c>
      <c r="C5" s="35" t="s">
        <v>24</v>
      </c>
      <c r="D5" s="36">
        <v>4360</v>
      </c>
      <c r="E5" s="28">
        <f>D5*14%</f>
        <v>610.40000000000009</v>
      </c>
      <c r="F5" s="28">
        <v>0</v>
      </c>
      <c r="G5" s="28">
        <v>17</v>
      </c>
      <c r="H5" s="28">
        <v>50</v>
      </c>
      <c r="I5" s="28">
        <v>61</v>
      </c>
      <c r="J5" s="28">
        <f>275+60</f>
        <v>335</v>
      </c>
      <c r="K5" s="28">
        <v>90</v>
      </c>
      <c r="L5" s="28">
        <v>434</v>
      </c>
      <c r="M5" s="28">
        <v>30</v>
      </c>
      <c r="N5" s="28">
        <v>20</v>
      </c>
      <c r="O5" s="28">
        <f t="shared" ref="O5" si="0">D5*1.5%</f>
        <v>65.399999999999991</v>
      </c>
      <c r="P5" s="28">
        <f t="shared" ref="P5" si="1">E5*3%</f>
        <v>18.312000000000001</v>
      </c>
      <c r="Q5" s="28">
        <f t="shared" ref="Q5" si="2">E5*30%</f>
        <v>183.12000000000003</v>
      </c>
      <c r="R5" s="28">
        <v>48.4</v>
      </c>
      <c r="S5" s="28">
        <f t="shared" ref="S5" si="3">SUM(D5:R5)</f>
        <v>6322.6319999999987</v>
      </c>
      <c r="T5" s="28">
        <v>0</v>
      </c>
      <c r="U5" s="28">
        <f t="shared" ref="U5" si="4">S5*9%</f>
        <v>569.03687999999988</v>
      </c>
      <c r="V5" s="28">
        <f t="shared" ref="V5" si="5">S5*9%</f>
        <v>569.03687999999988</v>
      </c>
      <c r="W5" s="28">
        <f t="shared" ref="W5" si="6">SUM(S5:V5)</f>
        <v>7460.705759999998</v>
      </c>
      <c r="X5" s="28">
        <f t="shared" ref="X5" si="7">W5*101%</f>
        <v>7535.3128175999982</v>
      </c>
      <c r="Y5" s="28">
        <f t="shared" ref="Y5" si="8">S5*18%</f>
        <v>1138.0737599999998</v>
      </c>
      <c r="Z5" s="30">
        <f t="shared" ref="Z5" si="9">S5+T5+Y5</f>
        <v>7460.7057599999989</v>
      </c>
      <c r="AA5" s="28">
        <f t="shared" ref="AA5" si="10">Z5*101%</f>
        <v>7535.3128175999991</v>
      </c>
      <c r="AB5" s="29"/>
      <c r="AC5" s="3"/>
    </row>
    <row r="7" spans="1:29"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1"/>
      <c r="AA7" s="22"/>
      <c r="AB7"/>
      <c r="AC7"/>
    </row>
    <row r="8" spans="1:29">
      <c r="D8" s="21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1"/>
      <c r="AA8" s="22"/>
      <c r="AB8"/>
      <c r="AC8"/>
    </row>
    <row r="9" spans="1:29">
      <c r="D9" s="21"/>
      <c r="E9" s="21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1"/>
      <c r="AA9" s="22"/>
      <c r="AB9"/>
      <c r="AC9"/>
    </row>
  </sheetData>
  <autoFilter ref="A4:AA5"/>
  <mergeCells count="3">
    <mergeCell ref="A1:I1"/>
    <mergeCell ref="A2:I2"/>
    <mergeCell ref="A3:I3"/>
  </mergeCells>
  <phoneticPr fontId="1" type="noConversion"/>
  <pageMargins left="0" right="0" top="9.5625000000000002E-2" bottom="0.98425196850393704" header="0.511811023622047" footer="0.511811023622047"/>
  <pageSetup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JVR</vt:lpstr>
      <vt:lpstr>JVR!Print_Area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mkt2</dc:creator>
  <cp:lastModifiedBy>MKT</cp:lastModifiedBy>
  <cp:lastPrinted>2025-05-20T05:14:07Z</cp:lastPrinted>
  <dcterms:created xsi:type="dcterms:W3CDTF">1996-10-14T23:33:28Z</dcterms:created>
  <dcterms:modified xsi:type="dcterms:W3CDTF">2025-11-06T22:06:44Z</dcterms:modified>
</cp:coreProperties>
</file>